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1" yWindow="65281" windowWidth="18780" windowHeight="8895" activeTab="0"/>
  </bookViews>
  <sheets>
    <sheet name="SEP-024" sheetId="1" r:id="rId1"/>
  </sheets>
  <definedNames>
    <definedName name="_xlnm.Print_Area" localSheetId="0">'SEP-024'!$A$1:$O$97</definedName>
    <definedName name="_xlnm.Print_Titles" localSheetId="0">'SEP-024'!$1:$3</definedName>
  </definedNames>
  <calcPr fullCalcOnLoad="1"/>
</workbook>
</file>

<file path=xl/sharedStrings.xml><?xml version="1.0" encoding="utf-8"?>
<sst xmlns="http://schemas.openxmlformats.org/spreadsheetml/2006/main" count="108" uniqueCount="92">
  <si>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</si>
  <si>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</si>
  <si>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</si>
  <si>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</si>
  <si>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</si>
  <si>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</si>
  <si>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</si>
  <si>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</si>
  <si>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</si>
  <si>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</si>
  <si>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</si>
  <si>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</si>
  <si>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Dépenses budgétaires du budget supplémentaire des dépenses par article courant de dépense</t>
  </si>
  <si>
    <t>Services publics, fournitures et approvi-sionnements</t>
  </si>
  <si>
    <t>Affaires étrangères et Commerce international</t>
  </si>
  <si>
    <t xml:space="preserve">Ministère </t>
  </si>
  <si>
    <t>Agriculture et Agroalimentaire</t>
  </si>
  <si>
    <t>Affaires indiennes et du Nord canadien</t>
  </si>
  <si>
    <t>Citoyenneté et Immigration</t>
  </si>
  <si>
    <t>Conseil du Trésor</t>
  </si>
  <si>
    <t>Défense nationale</t>
  </si>
  <si>
    <t xml:space="preserve">Centre de la sécurité des télécommunications </t>
  </si>
  <si>
    <t>Environnement</t>
  </si>
  <si>
    <t>Finances</t>
  </si>
  <si>
    <t>Industrie</t>
  </si>
  <si>
    <t>Patrimoine canadien</t>
  </si>
  <si>
    <t>Pêches et Océans</t>
  </si>
  <si>
    <t>Ressources humaines et Développement des compétences</t>
  </si>
  <si>
    <t>Ressources naturelles</t>
  </si>
  <si>
    <t>Santé</t>
  </si>
  <si>
    <t>Sécurité publique et Protection civile</t>
  </si>
  <si>
    <t>Transports</t>
  </si>
  <si>
    <t>Travaux publics et Services gouvernementaux</t>
  </si>
  <si>
    <t>Total des ministères, organismes et sociétés d’États</t>
  </si>
  <si>
    <t xml:space="preserve">Compte des opérations de l’assurance-emploi </t>
  </si>
  <si>
    <t>Ministère</t>
  </si>
  <si>
    <t xml:space="preserve">Agence canadienne de développement international </t>
  </si>
  <si>
    <t>Agence canadienne d’inspection des aliments</t>
  </si>
  <si>
    <t xml:space="preserve">Secrétariat </t>
  </si>
  <si>
    <t xml:space="preserve">Agence Parcs Canada </t>
  </si>
  <si>
    <t xml:space="preserve">Agence spatiale canadienne </t>
  </si>
  <si>
    <t xml:space="preserve">Conseil de recherches en sciences naturelles et en génie </t>
  </si>
  <si>
    <t>Conseil de recherches en sciences humaines</t>
  </si>
  <si>
    <t xml:space="preserve">Instituts de recherche en santé du Canada </t>
  </si>
  <si>
    <t xml:space="preserve">Agence des services frontaliers du Canada </t>
  </si>
  <si>
    <t xml:space="preserve">Gendarmerie royale du Canada </t>
  </si>
  <si>
    <t xml:space="preserve">Services partagés Canada </t>
  </si>
  <si>
    <t>Conseil de la radiodiffusion et des télécommunications
  canadiennes</t>
  </si>
  <si>
    <t>Ministère, organisme ou société d’État
(en milliers de dollars)</t>
  </si>
  <si>
    <t xml:space="preserve">Personnel
</t>
  </si>
  <si>
    <t xml:space="preserve">Transports
et
communications
</t>
  </si>
  <si>
    <t xml:space="preserve">Information
</t>
  </si>
  <si>
    <t xml:space="preserve">Location
</t>
  </si>
  <si>
    <t xml:space="preserve">Acquisition de terrains, de bâtiments et d'ouvrages
</t>
  </si>
  <si>
    <t xml:space="preserve">Acquisition de machines et de matériel
</t>
  </si>
  <si>
    <t xml:space="preserve">Paiements de transfert
</t>
  </si>
  <si>
    <t xml:space="preserve">Services de la dette publique
</t>
  </si>
  <si>
    <t xml:space="preserve">Total
des dépenses nettes*
</t>
  </si>
  <si>
    <t xml:space="preserve">Autres subventions et paiements
                </t>
  </si>
  <si>
    <t>Total</t>
  </si>
  <si>
    <t xml:space="preserve">Moins :  
Fonds disponibles
</t>
  </si>
  <si>
    <t xml:space="preserve">Services professionnels
et spéciaux 
 </t>
  </si>
  <si>
    <t>Agence de promotion économique du Canada atlantique</t>
  </si>
  <si>
    <t>Anciens combattants</t>
  </si>
  <si>
    <t>Diversification de l’économie de l’Ouest canadien</t>
  </si>
  <si>
    <t>Conseil national de recherches du Canada</t>
  </si>
  <si>
    <t>Justice</t>
  </si>
  <si>
    <t>Parlement</t>
  </si>
  <si>
    <t>Chambre des communes</t>
  </si>
  <si>
    <t>Bibliothèque du Parlement</t>
  </si>
  <si>
    <t>Commission canadienne de sûreté nucléaire</t>
  </si>
  <si>
    <t>Agence de la santé publique du Canada</t>
  </si>
  <si>
    <t>Service canadien du renseignement de sécurité</t>
  </si>
  <si>
    <t xml:space="preserve">Achats de services de réparation et d'entretien
</t>
  </si>
  <si>
    <t>Bureau du commissaire du Centre de la sécurité des télécommunications</t>
  </si>
  <si>
    <t>Agence du revenu du Canada</t>
  </si>
  <si>
    <t>1 400</t>
  </si>
  <si>
    <t>Commissaire à la magistrature fédérale</t>
  </si>
  <si>
    <t>Musée canadien des civilisations</t>
  </si>
  <si>
    <t>Bibliothèque et Archives du Canada</t>
  </si>
  <si>
    <t>Société du Centre national des Arts</t>
  </si>
  <si>
    <t>Bureau de la coordonnatrice de la situation de la femme</t>
  </si>
  <si>
    <t>Agence canadienne de contrôle de la procréation assistée</t>
  </si>
  <si>
    <t>Conseil de contrôle des renseignements relatifs aux matières dangereuses</t>
  </si>
  <si>
    <t>Tribunal d’appel des transports du Canada</t>
  </si>
  <si>
    <t>71 496</t>
  </si>
  <si>
    <t>25 160</t>
  </si>
  <si>
    <t>240 465</t>
  </si>
  <si>
    <t>26 819</t>
  </si>
  <si>
    <t>36 865</t>
  </si>
  <si>
    <t>3 339</t>
  </si>
  <si>
    <t>*Il se peut que les montants totaux ne correspondent pas au « Sommaire du présent budget supplémentaire des dépenses » dans la publication du Budget supplémentaire des dépenses (C) 2012-2013 parce qu'ils ont été arrondis.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</si>
</sst>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&lt;=9999999]###\-####;###\-###\-####"/>
    <numFmt numFmtId="166" formatCode="0_ ;[Red]\-0\ "/>
    <numFmt numFmtId="167" formatCode="\(\)"/>
    <numFmt numFmtId="168" formatCode="\(\7\)"/>
    <numFmt numFmtId="169" formatCode="[$-409]h:mm:ss\ AM/PM"/>
    <numFmt numFmtId="170" formatCode="0_00"/>
    <numFmt numFmtId="171" formatCode="#\ ##0"/>
  </numFmts>
  <fonts count="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 indent="1"/>
    </xf>
    <xf numFmtId="3" fontId="4" fillId="0" borderId="1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center"/>
    </xf>
    <xf numFmtId="171" fontId="4" fillId="0" borderId="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3" xfId="0" applyFont="1" applyBorder="1" applyAlignment="1">
      <alignment/>
    </xf>
    <xf numFmtId="0" fontId="7" fillId="0" borderId="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67">
      <selection activeCell="C102" sqref="C102"/>
    </sheetView>
  </sheetViews>
  <sheetFormatPr defaultColWidth="9.140625" defaultRowHeight="12.75"/>
  <cols>
    <col min="1" max="1" width="41.140625" style="0" customWidth="1"/>
    <col min="2" max="2" width="10.140625" style="0" customWidth="1"/>
    <col min="3" max="3" width="14.7109375" style="0" customWidth="1"/>
    <col min="4" max="4" width="13.140625" style="0" customWidth="1"/>
    <col min="5" max="5" width="14.140625" style="0" customWidth="1"/>
    <col min="6" max="6" width="14.28125" style="0" customWidth="1"/>
    <col min="7" max="7" width="13.57421875" style="0" customWidth="1"/>
    <col min="8" max="8" width="12.57421875" style="0" customWidth="1"/>
    <col min="9" max="9" width="11.421875" style="0" customWidth="1"/>
    <col min="10" max="10" width="12.421875" style="0" customWidth="1"/>
    <col min="11" max="11" width="10.57421875" style="0" customWidth="1"/>
    <col min="12" max="12" width="8.421875" style="0" customWidth="1"/>
    <col min="13" max="13" width="9.28125" style="0" customWidth="1"/>
    <col min="14" max="14" width="11.00390625" style="0" customWidth="1"/>
    <col min="15" max="15" width="11.7109375" style="0" customWidth="1"/>
  </cols>
  <sheetData>
    <row r="1" spans="1:15" ht="34.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69.75" customHeight="1">
      <c r="A2" s="4" t="s">
        <v>48</v>
      </c>
      <c r="B2" s="5" t="s">
        <v>49</v>
      </c>
      <c r="C2" s="5" t="s">
        <v>50</v>
      </c>
      <c r="D2" s="5" t="s">
        <v>51</v>
      </c>
      <c r="E2" s="5" t="s">
        <v>61</v>
      </c>
      <c r="F2" s="5" t="s">
        <v>52</v>
      </c>
      <c r="G2" s="5" t="s">
        <v>73</v>
      </c>
      <c r="H2" s="5" t="s">
        <v>13</v>
      </c>
      <c r="I2" s="5" t="s">
        <v>53</v>
      </c>
      <c r="J2" s="5" t="s">
        <v>54</v>
      </c>
      <c r="K2" s="5" t="s">
        <v>55</v>
      </c>
      <c r="L2" s="5" t="s">
        <v>56</v>
      </c>
      <c r="M2" s="5" t="s">
        <v>58</v>
      </c>
      <c r="N2" s="5" t="s">
        <v>60</v>
      </c>
      <c r="O2" s="6" t="s">
        <v>57</v>
      </c>
    </row>
    <row r="3" spans="1:15" ht="12.75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7"/>
      <c r="O3" s="7"/>
    </row>
    <row r="4" spans="1:15" ht="12.75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>
      <c r="A5" s="12" t="s">
        <v>35</v>
      </c>
      <c r="B5" s="13">
        <v>152</v>
      </c>
      <c r="C5" s="13">
        <v>-146</v>
      </c>
      <c r="D5" s="13">
        <v>0</v>
      </c>
      <c r="E5" s="13">
        <v>-838</v>
      </c>
      <c r="F5" s="13">
        <v>-1169</v>
      </c>
      <c r="G5" s="13">
        <v>-53</v>
      </c>
      <c r="H5" s="13">
        <v>-343</v>
      </c>
      <c r="I5" s="13">
        <v>107529</v>
      </c>
      <c r="J5" s="13">
        <v>0</v>
      </c>
      <c r="K5" s="13">
        <v>-8700</v>
      </c>
      <c r="L5" s="13">
        <v>0</v>
      </c>
      <c r="M5" s="13">
        <v>224</v>
      </c>
      <c r="N5" s="13" t="s">
        <v>85</v>
      </c>
      <c r="O5" s="18" t="s">
        <v>86</v>
      </c>
    </row>
    <row r="6" spans="1:15" ht="12.75">
      <c r="A6" s="12" t="s">
        <v>36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267284</v>
      </c>
      <c r="L6" s="13">
        <v>0</v>
      </c>
      <c r="M6" s="13">
        <v>0</v>
      </c>
      <c r="N6" s="13" t="s">
        <v>87</v>
      </c>
      <c r="O6" s="18" t="s">
        <v>88</v>
      </c>
    </row>
    <row r="7" spans="1:15" ht="12.7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</row>
    <row r="8" spans="1:15" ht="12.75">
      <c r="A8" s="9" t="s">
        <v>17</v>
      </c>
      <c r="B8" s="22"/>
      <c r="C8" s="22"/>
      <c r="D8" s="22"/>
      <c r="E8" s="22"/>
      <c r="F8" s="22"/>
      <c r="G8" s="13"/>
      <c r="H8" s="13"/>
      <c r="I8" s="13"/>
      <c r="J8" s="13"/>
      <c r="K8" s="13"/>
      <c r="L8" s="13"/>
      <c r="M8" s="13"/>
      <c r="N8" s="13"/>
      <c r="O8" s="18"/>
    </row>
    <row r="9" spans="1:15" ht="12.75">
      <c r="A9" s="12" t="s">
        <v>35</v>
      </c>
      <c r="B9" s="13">
        <v>2338</v>
      </c>
      <c r="C9" s="13">
        <v>202</v>
      </c>
      <c r="D9" s="13">
        <v>47</v>
      </c>
      <c r="E9" s="13">
        <v>1183</v>
      </c>
      <c r="F9" s="13">
        <v>45</v>
      </c>
      <c r="G9" s="13">
        <v>24</v>
      </c>
      <c r="H9" s="13">
        <v>38</v>
      </c>
      <c r="I9" s="13">
        <v>-1690</v>
      </c>
      <c r="J9" s="13">
        <v>0</v>
      </c>
      <c r="K9" s="13">
        <v>34275</v>
      </c>
      <c r="L9" s="13">
        <v>0</v>
      </c>
      <c r="M9" s="13">
        <v>0</v>
      </c>
      <c r="N9" s="13" t="s">
        <v>89</v>
      </c>
      <c r="O9" s="18">
        <v>-403</v>
      </c>
    </row>
    <row r="10" spans="1:15" ht="12.7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8"/>
    </row>
    <row r="11" spans="1:15" ht="12.75">
      <c r="A11" s="9" t="s">
        <v>62</v>
      </c>
      <c r="B11" s="22"/>
      <c r="C11" s="22"/>
      <c r="D11" s="22"/>
      <c r="E11" s="22"/>
      <c r="F11" s="22"/>
      <c r="G11" s="13"/>
      <c r="H11" s="13"/>
      <c r="I11" s="13"/>
      <c r="J11" s="13"/>
      <c r="K11" s="13"/>
      <c r="L11" s="13"/>
      <c r="M11" s="13"/>
      <c r="N11" s="13"/>
      <c r="O11" s="18"/>
    </row>
    <row r="12" spans="1:15" ht="12.75">
      <c r="A12" s="12" t="s">
        <v>35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841</v>
      </c>
      <c r="L12" s="13">
        <v>0</v>
      </c>
      <c r="M12" s="13">
        <v>0</v>
      </c>
      <c r="N12" s="13">
        <v>0</v>
      </c>
      <c r="O12" s="18">
        <f>SUM(B12:M12)-N12</f>
        <v>841</v>
      </c>
    </row>
    <row r="13" spans="1:15" ht="12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8"/>
    </row>
    <row r="14" spans="1:15" ht="12.75">
      <c r="A14" s="23" t="s">
        <v>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8"/>
    </row>
    <row r="15" spans="1:15" ht="12.75">
      <c r="A15" s="12" t="s">
        <v>35</v>
      </c>
      <c r="B15" s="13">
        <v>0</v>
      </c>
      <c r="C15" s="13">
        <v>0</v>
      </c>
      <c r="D15" s="13">
        <v>1400</v>
      </c>
      <c r="E15" s="13">
        <v>-4261</v>
      </c>
      <c r="F15" s="13">
        <v>7600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 t="s">
        <v>76</v>
      </c>
      <c r="O15" s="18" t="s">
        <v>90</v>
      </c>
    </row>
    <row r="16" spans="1:15" ht="12.75">
      <c r="A16" s="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</row>
    <row r="17" spans="1:15" ht="12.75">
      <c r="A17" s="9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</row>
    <row r="18" spans="1:15" ht="12.75">
      <c r="A18" s="12" t="s">
        <v>15</v>
      </c>
      <c r="B18" s="13">
        <v>0</v>
      </c>
      <c r="C18" s="13">
        <v>54</v>
      </c>
      <c r="D18" s="13">
        <v>11</v>
      </c>
      <c r="E18" s="13">
        <v>223</v>
      </c>
      <c r="F18" s="13">
        <v>8</v>
      </c>
      <c r="G18" s="13">
        <v>56</v>
      </c>
      <c r="H18" s="13">
        <v>76</v>
      </c>
      <c r="I18" s="13">
        <v>455</v>
      </c>
      <c r="J18" s="13">
        <v>2361</v>
      </c>
      <c r="K18" s="13">
        <v>-2500</v>
      </c>
      <c r="L18" s="13">
        <v>0</v>
      </c>
      <c r="M18" s="13">
        <v>20</v>
      </c>
      <c r="N18" s="13">
        <v>0</v>
      </c>
      <c r="O18" s="18">
        <v>764</v>
      </c>
    </row>
    <row r="19" spans="1:15" ht="12.75">
      <c r="A19" s="12" t="s">
        <v>37</v>
      </c>
      <c r="B19" s="13">
        <v>16590</v>
      </c>
      <c r="C19" s="13">
        <v>1868</v>
      </c>
      <c r="D19" s="13">
        <v>770</v>
      </c>
      <c r="E19" s="13">
        <v>1847</v>
      </c>
      <c r="F19" s="13">
        <v>1253</v>
      </c>
      <c r="G19" s="13">
        <v>330</v>
      </c>
      <c r="H19" s="13">
        <v>1945</v>
      </c>
      <c r="I19" s="13">
        <v>0</v>
      </c>
      <c r="J19" s="13">
        <v>-2394</v>
      </c>
      <c r="K19" s="13">
        <v>0</v>
      </c>
      <c r="L19" s="13">
        <v>0</v>
      </c>
      <c r="M19" s="13">
        <v>0</v>
      </c>
      <c r="N19" s="13">
        <v>2014</v>
      </c>
      <c r="O19" s="18">
        <f>SUM(B19:M19)-N19</f>
        <v>20195</v>
      </c>
    </row>
    <row r="20" spans="1:15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8"/>
    </row>
    <row r="21" spans="1:15" ht="12.75">
      <c r="A21" s="9" t="s">
        <v>63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8"/>
    </row>
    <row r="22" spans="1:15" ht="12.75">
      <c r="A22" s="12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44898</v>
      </c>
      <c r="L22" s="13">
        <v>0</v>
      </c>
      <c r="M22" s="13">
        <v>0</v>
      </c>
      <c r="N22" s="13">
        <v>143</v>
      </c>
      <c r="O22" s="18">
        <f>SUM(B22:M22)-N22</f>
        <v>44755</v>
      </c>
    </row>
    <row r="23" spans="1:15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/>
    </row>
    <row r="24" spans="1:15" ht="12.75">
      <c r="A24" s="9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8"/>
    </row>
    <row r="25" spans="1:15" ht="12.75">
      <c r="A25" s="12" t="s">
        <v>15</v>
      </c>
      <c r="B25" s="13">
        <v>107</v>
      </c>
      <c r="C25" s="13">
        <v>271</v>
      </c>
      <c r="D25" s="13">
        <v>0</v>
      </c>
      <c r="E25" s="13">
        <v>81</v>
      </c>
      <c r="F25" s="13">
        <v>169</v>
      </c>
      <c r="G25" s="13">
        <v>6</v>
      </c>
      <c r="H25" s="13">
        <v>52</v>
      </c>
      <c r="I25" s="13">
        <v>0</v>
      </c>
      <c r="J25" s="13">
        <v>0</v>
      </c>
      <c r="K25" s="13">
        <v>2042</v>
      </c>
      <c r="L25" s="13">
        <v>0</v>
      </c>
      <c r="M25" s="13">
        <v>0</v>
      </c>
      <c r="N25" s="13">
        <v>2042</v>
      </c>
      <c r="O25" s="18">
        <f>SUM(B25:M25)-N25</f>
        <v>686</v>
      </c>
    </row>
    <row r="26" spans="1:15" ht="12.75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8"/>
    </row>
    <row r="27" spans="1:15" ht="12.75">
      <c r="A27" s="9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8"/>
    </row>
    <row r="28" spans="1:15" ht="12.75">
      <c r="A28" s="12" t="s">
        <v>38</v>
      </c>
      <c r="B28" s="13">
        <v>10656</v>
      </c>
      <c r="C28" s="13">
        <v>0</v>
      </c>
      <c r="D28" s="13">
        <v>0</v>
      </c>
      <c r="E28" s="13">
        <v>75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8">
        <f>SUM(B28:M28)-N28</f>
        <v>10731</v>
      </c>
    </row>
    <row r="29" spans="1:16" ht="12.75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"/>
    </row>
    <row r="30" spans="1:15" ht="12.75">
      <c r="A30" s="9" t="s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8"/>
    </row>
    <row r="31" spans="1:15" ht="12.75">
      <c r="A31" s="12" t="s">
        <v>15</v>
      </c>
      <c r="B31" s="13">
        <v>783905</v>
      </c>
      <c r="C31" s="13">
        <v>38095</v>
      </c>
      <c r="D31" s="13">
        <v>0</v>
      </c>
      <c r="E31" s="13">
        <v>66259</v>
      </c>
      <c r="F31" s="13">
        <v>0</v>
      </c>
      <c r="G31" s="13">
        <v>22631</v>
      </c>
      <c r="H31" s="13">
        <v>236314</v>
      </c>
      <c r="I31" s="13">
        <v>29094</v>
      </c>
      <c r="J31" s="13">
        <v>-598902</v>
      </c>
      <c r="K31" s="13">
        <v>-50000</v>
      </c>
      <c r="L31" s="13">
        <v>0</v>
      </c>
      <c r="M31" s="13">
        <v>856853</v>
      </c>
      <c r="N31" s="13">
        <v>475633</v>
      </c>
      <c r="O31" s="18">
        <f>SUM(B31:M31)-N31</f>
        <v>908616</v>
      </c>
    </row>
    <row r="32" spans="1:15" ht="12.75">
      <c r="A32" s="12" t="s">
        <v>21</v>
      </c>
      <c r="B32" s="13">
        <v>1263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1941</v>
      </c>
      <c r="N32" s="13">
        <v>1262</v>
      </c>
      <c r="O32" s="18">
        <v>1942</v>
      </c>
    </row>
    <row r="33" spans="1:15" ht="24">
      <c r="A33" s="14" t="s">
        <v>74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290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8">
        <f>SUM(B33:M33)-N33</f>
        <v>290</v>
      </c>
    </row>
    <row r="34" spans="1:15" ht="12.75">
      <c r="A34" s="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</row>
    <row r="35" spans="1:15" s="26" customFormat="1" ht="12.75">
      <c r="A35" s="23" t="s">
        <v>64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1500</v>
      </c>
      <c r="L35" s="24">
        <v>0</v>
      </c>
      <c r="M35" s="24">
        <v>0</v>
      </c>
      <c r="N35" s="24">
        <v>1500</v>
      </c>
      <c r="O35" s="25">
        <v>0</v>
      </c>
    </row>
    <row r="36" spans="1:15" ht="12.75">
      <c r="A36" s="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</row>
    <row r="37" spans="1:15" ht="12.75">
      <c r="A37" s="9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</row>
    <row r="38" spans="1:15" ht="12.75">
      <c r="A38" s="12" t="s">
        <v>15</v>
      </c>
      <c r="B38" s="13">
        <v>1386</v>
      </c>
      <c r="C38" s="13">
        <v>-2646</v>
      </c>
      <c r="D38" s="13">
        <v>-151</v>
      </c>
      <c r="E38" s="13">
        <v>-6887</v>
      </c>
      <c r="F38" s="13">
        <v>-1052</v>
      </c>
      <c r="G38" s="13">
        <v>-975</v>
      </c>
      <c r="H38" s="13">
        <v>-1715</v>
      </c>
      <c r="I38" s="13">
        <v>0</v>
      </c>
      <c r="J38" s="13">
        <v>0</v>
      </c>
      <c r="K38" s="13">
        <v>44538</v>
      </c>
      <c r="L38" s="13">
        <v>0</v>
      </c>
      <c r="M38" s="13">
        <v>-293</v>
      </c>
      <c r="N38" s="13">
        <v>805</v>
      </c>
      <c r="O38" s="18">
        <v>31400</v>
      </c>
    </row>
    <row r="39" spans="1:15" ht="12.75">
      <c r="A39" s="12" t="s">
        <v>39</v>
      </c>
      <c r="B39" s="13">
        <v>616</v>
      </c>
      <c r="C39" s="13">
        <v>283</v>
      </c>
      <c r="D39" s="13">
        <v>10</v>
      </c>
      <c r="E39" s="13">
        <v>1189</v>
      </c>
      <c r="F39" s="13">
        <v>27</v>
      </c>
      <c r="G39" s="13">
        <v>0</v>
      </c>
      <c r="H39" s="13">
        <v>10</v>
      </c>
      <c r="I39" s="13">
        <v>0</v>
      </c>
      <c r="J39" s="13">
        <v>0</v>
      </c>
      <c r="K39" s="13">
        <v>1800</v>
      </c>
      <c r="L39" s="13">
        <v>0</v>
      </c>
      <c r="M39" s="13">
        <v>0</v>
      </c>
      <c r="N39" s="13">
        <v>3935</v>
      </c>
      <c r="O39" s="18">
        <v>0</v>
      </c>
    </row>
    <row r="40" spans="1:15" ht="12.7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</row>
    <row r="41" spans="1:15" ht="12.75">
      <c r="A41" s="9" t="s">
        <v>23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</row>
    <row r="42" spans="1:15" ht="12.75">
      <c r="A42" s="12" t="s">
        <v>15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236733</v>
      </c>
      <c r="L42" s="13">
        <v>-762000</v>
      </c>
      <c r="M42" s="13">
        <v>0</v>
      </c>
      <c r="N42" s="13">
        <v>0</v>
      </c>
      <c r="O42" s="18">
        <v>-525267</v>
      </c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</row>
    <row r="44" spans="1:15" ht="12.75">
      <c r="A44" s="9" t="s">
        <v>24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</row>
    <row r="45" spans="1:15" ht="12.75">
      <c r="A45" s="12" t="s">
        <v>15</v>
      </c>
      <c r="B45" s="13">
        <v>0</v>
      </c>
      <c r="C45" s="13">
        <v>0</v>
      </c>
      <c r="D45" s="13">
        <v>0</v>
      </c>
      <c r="E45" s="13">
        <v>-75</v>
      </c>
      <c r="F45" s="13">
        <v>0</v>
      </c>
      <c r="G45" s="13">
        <v>-423</v>
      </c>
      <c r="H45" s="13">
        <v>0</v>
      </c>
      <c r="I45" s="13">
        <v>0</v>
      </c>
      <c r="J45" s="13">
        <v>423</v>
      </c>
      <c r="K45" s="13">
        <v>-33500</v>
      </c>
      <c r="L45" s="13">
        <v>0</v>
      </c>
      <c r="M45" s="13">
        <v>0</v>
      </c>
      <c r="N45" s="13">
        <v>0</v>
      </c>
      <c r="O45" s="18">
        <v>-33575</v>
      </c>
    </row>
    <row r="46" spans="1:15" ht="12.75">
      <c r="A46" s="12" t="s">
        <v>40</v>
      </c>
      <c r="B46" s="13">
        <v>0</v>
      </c>
      <c r="C46" s="13">
        <v>0</v>
      </c>
      <c r="D46" s="13">
        <v>0</v>
      </c>
      <c r="E46" s="13">
        <v>480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480</v>
      </c>
      <c r="O46" s="18">
        <f>SUM(B46:M46)-N46</f>
        <v>0</v>
      </c>
    </row>
    <row r="47" spans="1:15" ht="12.75">
      <c r="A47" s="12" t="s">
        <v>65</v>
      </c>
      <c r="B47" s="13">
        <v>0</v>
      </c>
      <c r="C47" s="13">
        <v>-79</v>
      </c>
      <c r="D47" s="13">
        <v>-24</v>
      </c>
      <c r="E47" s="13">
        <v>-166</v>
      </c>
      <c r="F47" s="13">
        <v>-17</v>
      </c>
      <c r="G47" s="13">
        <v>-71</v>
      </c>
      <c r="H47" s="13">
        <v>-299</v>
      </c>
      <c r="I47" s="13">
        <v>0</v>
      </c>
      <c r="J47" s="13">
        <v>220</v>
      </c>
      <c r="K47" s="13">
        <v>900</v>
      </c>
      <c r="L47" s="13">
        <v>0</v>
      </c>
      <c r="M47" s="13">
        <v>-34</v>
      </c>
      <c r="N47" s="13">
        <v>0</v>
      </c>
      <c r="O47" s="18">
        <v>430</v>
      </c>
    </row>
    <row r="48" spans="1:15" ht="12.75">
      <c r="A48" s="12" t="s">
        <v>41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1726</v>
      </c>
      <c r="L48" s="13">
        <v>0</v>
      </c>
      <c r="M48" s="13">
        <v>0</v>
      </c>
      <c r="N48" s="13">
        <v>1000</v>
      </c>
      <c r="O48" s="18">
        <f>SUM(B48:M48)-N48</f>
        <v>726</v>
      </c>
    </row>
    <row r="49" spans="1:15" ht="12.75">
      <c r="A49" s="12" t="s">
        <v>42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6605</v>
      </c>
      <c r="L49" s="13">
        <v>0</v>
      </c>
      <c r="M49" s="13">
        <v>0</v>
      </c>
      <c r="N49" s="13">
        <v>175</v>
      </c>
      <c r="O49" s="18">
        <v>6430</v>
      </c>
    </row>
    <row r="50" spans="1:15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</row>
    <row r="51" spans="1:15" ht="12.75">
      <c r="A51" s="9" t="s">
        <v>66</v>
      </c>
      <c r="B51" s="22"/>
      <c r="C51" s="22"/>
      <c r="D51" s="22"/>
      <c r="E51" s="22"/>
      <c r="F51" s="22"/>
      <c r="G51" s="13"/>
      <c r="H51" s="13"/>
      <c r="I51" s="13"/>
      <c r="J51" s="13"/>
      <c r="K51" s="13"/>
      <c r="L51" s="13"/>
      <c r="M51" s="13"/>
      <c r="N51" s="13"/>
      <c r="O51" s="18"/>
    </row>
    <row r="52" spans="1:15" ht="12.75">
      <c r="A52" s="12" t="s">
        <v>35</v>
      </c>
      <c r="B52" s="13">
        <v>0</v>
      </c>
      <c r="C52" s="13">
        <v>-568</v>
      </c>
      <c r="D52" s="13">
        <v>-15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1400</v>
      </c>
      <c r="L52" s="13">
        <v>0</v>
      </c>
      <c r="M52" s="13">
        <v>0</v>
      </c>
      <c r="N52" s="13">
        <v>68</v>
      </c>
      <c r="O52" s="18">
        <f>SUM(B52:M52)-N52</f>
        <v>749</v>
      </c>
    </row>
    <row r="53" spans="1:15" ht="12.75">
      <c r="A53" s="12" t="s">
        <v>77</v>
      </c>
      <c r="B53" s="13">
        <v>0</v>
      </c>
      <c r="C53" s="13">
        <v>0</v>
      </c>
      <c r="D53" s="13">
        <v>0</v>
      </c>
      <c r="E53" s="13">
        <v>500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8">
        <v>500</v>
      </c>
    </row>
    <row r="54" spans="1:15" ht="12.75">
      <c r="A54" s="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</row>
    <row r="55" spans="1:15" ht="12.75">
      <c r="A55" s="9" t="s">
        <v>67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</row>
    <row r="56" spans="1:15" ht="12.75">
      <c r="A56" s="12" t="s">
        <v>68</v>
      </c>
      <c r="B56" s="13">
        <v>15501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8">
        <v>15501</v>
      </c>
    </row>
    <row r="57" spans="1:15" ht="12.75">
      <c r="A57" s="12" t="s">
        <v>69</v>
      </c>
      <c r="B57" s="13">
        <v>950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8">
        <f>SUM(B57:M57)-N57</f>
        <v>950</v>
      </c>
    </row>
    <row r="58" spans="1:15" ht="12.75">
      <c r="A58" s="9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</row>
    <row r="59" spans="1:15" ht="12.75">
      <c r="A59" s="9" t="s">
        <v>25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</row>
    <row r="60" spans="1:15" ht="12.75">
      <c r="A60" s="12" t="s">
        <v>15</v>
      </c>
      <c r="B60" s="13">
        <v>0</v>
      </c>
      <c r="C60" s="13">
        <v>129</v>
      </c>
      <c r="D60" s="13">
        <v>161</v>
      </c>
      <c r="E60" s="13">
        <v>509</v>
      </c>
      <c r="F60" s="13">
        <v>45</v>
      </c>
      <c r="G60" s="13">
        <v>34</v>
      </c>
      <c r="H60" s="13">
        <v>60</v>
      </c>
      <c r="I60" s="13">
        <v>0</v>
      </c>
      <c r="J60" s="13">
        <v>48</v>
      </c>
      <c r="K60" s="13">
        <v>482</v>
      </c>
      <c r="L60" s="13">
        <v>0</v>
      </c>
      <c r="M60" s="13">
        <v>14</v>
      </c>
      <c r="N60" s="13">
        <v>68</v>
      </c>
      <c r="O60" s="18">
        <v>1414</v>
      </c>
    </row>
    <row r="61" spans="1:15" ht="12.75">
      <c r="A61" s="12" t="s">
        <v>78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1000</v>
      </c>
      <c r="N61" s="13">
        <v>93</v>
      </c>
      <c r="O61" s="18">
        <f aca="true" t="shared" si="0" ref="O61:O66">SUM(B61:M61)-N61</f>
        <v>907</v>
      </c>
    </row>
    <row r="62" spans="1:15" ht="24">
      <c r="A62" s="14" t="s">
        <v>47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100</v>
      </c>
      <c r="K62" s="13">
        <v>0</v>
      </c>
      <c r="L62" s="13">
        <v>0</v>
      </c>
      <c r="M62" s="13">
        <v>0</v>
      </c>
      <c r="N62" s="13">
        <v>0</v>
      </c>
      <c r="O62" s="18">
        <f t="shared" si="0"/>
        <v>100</v>
      </c>
    </row>
    <row r="63" spans="1:15" ht="12.75">
      <c r="A63" s="12" t="s">
        <v>79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402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8">
        <f t="shared" si="0"/>
        <v>402</v>
      </c>
    </row>
    <row r="64" spans="1:15" ht="12.75">
      <c r="A64" s="12" t="s">
        <v>80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75</v>
      </c>
      <c r="N64" s="13">
        <v>0</v>
      </c>
      <c r="O64" s="18">
        <f t="shared" si="0"/>
        <v>75</v>
      </c>
    </row>
    <row r="65" spans="1:15" ht="12.75">
      <c r="A65" s="9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</row>
    <row r="66" spans="1:15" ht="12.75">
      <c r="A66" s="23" t="s">
        <v>26</v>
      </c>
      <c r="B66" s="13">
        <v>1223</v>
      </c>
      <c r="C66" s="13">
        <v>0</v>
      </c>
      <c r="D66" s="13">
        <v>0</v>
      </c>
      <c r="E66" s="13">
        <v>2237</v>
      </c>
      <c r="F66" s="13">
        <v>27</v>
      </c>
      <c r="G66" s="13">
        <v>962</v>
      </c>
      <c r="H66" s="13">
        <v>60</v>
      </c>
      <c r="I66" s="13">
        <v>1188</v>
      </c>
      <c r="J66" s="13">
        <v>889</v>
      </c>
      <c r="K66" s="13">
        <v>-55</v>
      </c>
      <c r="L66" s="13">
        <v>0</v>
      </c>
      <c r="M66" s="13">
        <v>0</v>
      </c>
      <c r="N66" s="13">
        <v>6851</v>
      </c>
      <c r="O66" s="18">
        <f t="shared" si="0"/>
        <v>-320</v>
      </c>
    </row>
    <row r="67" spans="1:15" ht="12.75">
      <c r="A67" s="9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</row>
    <row r="68" spans="1:15" ht="24">
      <c r="A68" s="4" t="s">
        <v>27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</row>
    <row r="69" spans="1:15" ht="12.75">
      <c r="A69" s="12" t="s">
        <v>15</v>
      </c>
      <c r="B69" s="13">
        <v>-5057</v>
      </c>
      <c r="C69" s="13">
        <v>-1</v>
      </c>
      <c r="D69" s="13">
        <v>1</v>
      </c>
      <c r="E69" s="13">
        <v>-2889</v>
      </c>
      <c r="F69" s="13">
        <v>3778</v>
      </c>
      <c r="G69" s="13">
        <v>718</v>
      </c>
      <c r="H69" s="13">
        <v>9</v>
      </c>
      <c r="I69" s="13">
        <v>0</v>
      </c>
      <c r="J69" s="13">
        <v>0</v>
      </c>
      <c r="K69" s="13">
        <v>792826</v>
      </c>
      <c r="L69" s="13">
        <v>0</v>
      </c>
      <c r="M69" s="13">
        <v>231150</v>
      </c>
      <c r="N69" s="13">
        <v>0</v>
      </c>
      <c r="O69" s="18">
        <f>SUM(B69:M69)-N69</f>
        <v>1020535</v>
      </c>
    </row>
    <row r="70" spans="1:15" ht="12.75">
      <c r="A70" s="12" t="s">
        <v>81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83</v>
      </c>
      <c r="L70" s="13">
        <v>0</v>
      </c>
      <c r="M70" s="13">
        <v>0</v>
      </c>
      <c r="N70" s="13">
        <v>0</v>
      </c>
      <c r="O70" s="18">
        <f>SUM(B70:M70)-N70</f>
        <v>83</v>
      </c>
    </row>
    <row r="71" spans="1:15" ht="12.75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</row>
    <row r="72" spans="1:15" ht="12.75">
      <c r="A72" s="9" t="s">
        <v>28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</row>
    <row r="73" spans="1:15" ht="12.75">
      <c r="A73" s="12" t="s">
        <v>15</v>
      </c>
      <c r="B73" s="13">
        <v>184</v>
      </c>
      <c r="C73" s="13">
        <v>0</v>
      </c>
      <c r="D73" s="13">
        <v>0</v>
      </c>
      <c r="E73" s="13">
        <v>577</v>
      </c>
      <c r="F73" s="13">
        <v>0</v>
      </c>
      <c r="G73" s="13">
        <v>0</v>
      </c>
      <c r="H73" s="13">
        <v>0</v>
      </c>
      <c r="I73" s="13">
        <v>600</v>
      </c>
      <c r="J73" s="13">
        <v>0</v>
      </c>
      <c r="K73" s="13">
        <v>-332907</v>
      </c>
      <c r="L73" s="13">
        <v>0</v>
      </c>
      <c r="M73" s="13">
        <v>0</v>
      </c>
      <c r="N73" s="13">
        <v>761</v>
      </c>
      <c r="O73" s="18">
        <f>SUM(B73:M73)-N73</f>
        <v>-332307</v>
      </c>
    </row>
    <row r="74" spans="1:15" ht="12.75">
      <c r="A74" s="12" t="s">
        <v>70</v>
      </c>
      <c r="B74" s="13">
        <v>103</v>
      </c>
      <c r="C74" s="13">
        <v>51</v>
      </c>
      <c r="D74" s="13">
        <v>9</v>
      </c>
      <c r="E74" s="13">
        <v>105</v>
      </c>
      <c r="F74" s="13">
        <v>17</v>
      </c>
      <c r="G74" s="13">
        <v>31</v>
      </c>
      <c r="H74" s="13">
        <v>11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8">
        <f>SUM(B74:M74)-N74</f>
        <v>327</v>
      </c>
    </row>
    <row r="75" spans="1:15" ht="12.75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</row>
    <row r="76" spans="1:15" ht="12.75">
      <c r="A76" s="9" t="s">
        <v>29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</row>
    <row r="77" spans="1:15" ht="12.75">
      <c r="A77" s="12" t="s">
        <v>15</v>
      </c>
      <c r="B77" s="13">
        <v>4578</v>
      </c>
      <c r="C77" s="13">
        <v>100</v>
      </c>
      <c r="D77" s="13">
        <v>39</v>
      </c>
      <c r="E77" s="13">
        <v>374</v>
      </c>
      <c r="F77" s="13">
        <v>25</v>
      </c>
      <c r="G77" s="13">
        <v>59</v>
      </c>
      <c r="H77" s="13">
        <v>86</v>
      </c>
      <c r="I77" s="13">
        <v>609</v>
      </c>
      <c r="J77" s="13">
        <v>5963</v>
      </c>
      <c r="K77" s="13">
        <v>38676</v>
      </c>
      <c r="L77" s="13">
        <v>0</v>
      </c>
      <c r="M77" s="13">
        <v>1</v>
      </c>
      <c r="N77" s="13">
        <v>68</v>
      </c>
      <c r="O77" s="18">
        <f>SUM(B77:M77)-N77</f>
        <v>50442</v>
      </c>
    </row>
    <row r="78" spans="1:15" ht="12.75">
      <c r="A78" s="12" t="s">
        <v>82</v>
      </c>
      <c r="B78" s="13">
        <v>-589</v>
      </c>
      <c r="C78" s="13">
        <v>-77</v>
      </c>
      <c r="D78" s="13">
        <v>-42</v>
      </c>
      <c r="E78" s="13">
        <v>-428</v>
      </c>
      <c r="F78" s="13">
        <v>-5</v>
      </c>
      <c r="G78" s="13">
        <v>0</v>
      </c>
      <c r="H78" s="13">
        <v>-28</v>
      </c>
      <c r="I78" s="13">
        <v>0</v>
      </c>
      <c r="J78" s="13">
        <v>-4</v>
      </c>
      <c r="K78" s="13">
        <v>0</v>
      </c>
      <c r="L78" s="13">
        <v>0</v>
      </c>
      <c r="M78" s="13">
        <v>0</v>
      </c>
      <c r="N78" s="13">
        <v>0</v>
      </c>
      <c r="O78" s="18">
        <v>-1173</v>
      </c>
    </row>
    <row r="79" spans="1:15" ht="12.75">
      <c r="A79" s="12" t="s">
        <v>43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22278</v>
      </c>
      <c r="L79" s="13">
        <v>0</v>
      </c>
      <c r="M79" s="13">
        <v>0</v>
      </c>
      <c r="N79" s="13">
        <v>1400</v>
      </c>
      <c r="O79" s="18">
        <v>20878</v>
      </c>
    </row>
    <row r="80" spans="1:15" ht="24">
      <c r="A80" s="14" t="s">
        <v>83</v>
      </c>
      <c r="B80" s="13">
        <v>-100</v>
      </c>
      <c r="C80" s="13">
        <v>10</v>
      </c>
      <c r="D80" s="13">
        <v>0</v>
      </c>
      <c r="E80" s="13">
        <v>100</v>
      </c>
      <c r="F80" s="13">
        <v>0</v>
      </c>
      <c r="G80" s="13">
        <v>10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8">
        <f>SUM(B80:M80)-N80</f>
        <v>20</v>
      </c>
    </row>
    <row r="81" spans="1:15" ht="12.75">
      <c r="A81" s="12" t="s">
        <v>71</v>
      </c>
      <c r="B81" s="13">
        <v>2903</v>
      </c>
      <c r="C81" s="13">
        <v>25</v>
      </c>
      <c r="D81" s="13">
        <v>0</v>
      </c>
      <c r="E81" s="13">
        <v>1557</v>
      </c>
      <c r="F81" s="13">
        <v>0</v>
      </c>
      <c r="G81" s="13">
        <v>0</v>
      </c>
      <c r="H81" s="13">
        <v>325</v>
      </c>
      <c r="I81" s="13">
        <v>0</v>
      </c>
      <c r="J81" s="13">
        <v>819</v>
      </c>
      <c r="K81" s="13">
        <v>-1157</v>
      </c>
      <c r="L81" s="13">
        <v>0</v>
      </c>
      <c r="M81" s="13">
        <v>825</v>
      </c>
      <c r="N81" s="13">
        <v>5971</v>
      </c>
      <c r="O81" s="18">
        <f>SUM(B81:M81)-N81</f>
        <v>-674</v>
      </c>
    </row>
    <row r="82" spans="1:15" ht="12.75">
      <c r="A82" s="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</row>
    <row r="83" spans="1:15" ht="12.75">
      <c r="A83" s="9" t="s">
        <v>30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</row>
    <row r="84" spans="1:15" ht="12.75">
      <c r="A84" s="12" t="s">
        <v>44</v>
      </c>
      <c r="B84" s="13">
        <v>8733</v>
      </c>
      <c r="C84" s="13">
        <v>688</v>
      </c>
      <c r="D84" s="13">
        <v>17</v>
      </c>
      <c r="E84" s="13">
        <v>3385</v>
      </c>
      <c r="F84" s="13">
        <v>94</v>
      </c>
      <c r="G84" s="13">
        <v>256</v>
      </c>
      <c r="H84" s="13">
        <v>211</v>
      </c>
      <c r="I84" s="13">
        <v>0</v>
      </c>
      <c r="J84" s="13">
        <v>-3413</v>
      </c>
      <c r="K84" s="13">
        <v>0</v>
      </c>
      <c r="L84" s="13">
        <v>0</v>
      </c>
      <c r="M84" s="13">
        <v>287</v>
      </c>
      <c r="N84" s="13">
        <v>10258</v>
      </c>
      <c r="O84" s="18">
        <f>SUM(B84:M84)-N84</f>
        <v>0</v>
      </c>
    </row>
    <row r="85" spans="1:15" ht="12.75">
      <c r="A85" s="12" t="s">
        <v>72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1824</v>
      </c>
      <c r="N85" s="13">
        <v>1274</v>
      </c>
      <c r="O85" s="18">
        <f>SUM(B85:M85)-N85</f>
        <v>550</v>
      </c>
    </row>
    <row r="86" spans="1:15" ht="12.75">
      <c r="A86" s="12" t="s">
        <v>45</v>
      </c>
      <c r="B86" s="13">
        <v>-55</v>
      </c>
      <c r="C86" s="13">
        <v>812</v>
      </c>
      <c r="D86" s="13">
        <v>20</v>
      </c>
      <c r="E86" s="13">
        <v>1276</v>
      </c>
      <c r="F86" s="13">
        <v>290</v>
      </c>
      <c r="G86" s="13">
        <v>318</v>
      </c>
      <c r="H86" s="13">
        <v>405</v>
      </c>
      <c r="I86" s="13">
        <v>130</v>
      </c>
      <c r="J86" s="13">
        <v>302</v>
      </c>
      <c r="K86" s="13">
        <v>0</v>
      </c>
      <c r="L86" s="13">
        <v>0</v>
      </c>
      <c r="M86" s="13">
        <v>249</v>
      </c>
      <c r="N86" s="13">
        <v>68</v>
      </c>
      <c r="O86" s="18">
        <f>SUM(B86:M86)-N86</f>
        <v>3679</v>
      </c>
    </row>
    <row r="87" spans="1:15" ht="12.7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</row>
    <row r="88" spans="1:15" ht="12.75">
      <c r="A88" s="9" t="s">
        <v>31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</row>
    <row r="89" spans="1:15" ht="12.75">
      <c r="A89" s="12" t="s">
        <v>35</v>
      </c>
      <c r="B89" s="13">
        <v>664</v>
      </c>
      <c r="C89" s="13">
        <v>6</v>
      </c>
      <c r="D89" s="13">
        <v>0</v>
      </c>
      <c r="E89" s="13">
        <v>10954</v>
      </c>
      <c r="F89" s="13">
        <v>0</v>
      </c>
      <c r="G89" s="13">
        <v>25</v>
      </c>
      <c r="H89" s="13">
        <v>28</v>
      </c>
      <c r="I89" s="13">
        <v>-4528</v>
      </c>
      <c r="J89" s="13">
        <v>22</v>
      </c>
      <c r="K89" s="13">
        <v>0</v>
      </c>
      <c r="L89" s="13">
        <v>0</v>
      </c>
      <c r="M89" s="13">
        <v>-250</v>
      </c>
      <c r="N89" s="13">
        <v>5481</v>
      </c>
      <c r="O89" s="18">
        <f>SUM(B89:M89)-N89</f>
        <v>1440</v>
      </c>
    </row>
    <row r="90" spans="1:15" ht="12.75">
      <c r="A90" s="12" t="s">
        <v>84</v>
      </c>
      <c r="B90" s="13">
        <v>0</v>
      </c>
      <c r="C90" s="13">
        <v>45</v>
      </c>
      <c r="D90" s="13">
        <v>0</v>
      </c>
      <c r="E90" s="13">
        <v>190</v>
      </c>
      <c r="F90" s="13">
        <v>15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8">
        <f>SUM(B90:M90)-N90</f>
        <v>250</v>
      </c>
    </row>
    <row r="91" spans="1:15" ht="12.7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</row>
    <row r="92" spans="1:15" ht="12.75">
      <c r="A92" s="9" t="s">
        <v>32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</row>
    <row r="93" spans="1:15" ht="12.75">
      <c r="A93" s="12" t="s">
        <v>35</v>
      </c>
      <c r="B93" s="13">
        <v>10495</v>
      </c>
      <c r="C93" s="13">
        <v>1202</v>
      </c>
      <c r="D93" s="13">
        <v>110</v>
      </c>
      <c r="E93" s="13">
        <v>54908</v>
      </c>
      <c r="F93" s="13">
        <v>50708</v>
      </c>
      <c r="G93" s="13">
        <v>40011</v>
      </c>
      <c r="H93" s="13">
        <v>3440</v>
      </c>
      <c r="I93" s="13">
        <v>4645</v>
      </c>
      <c r="J93" s="13">
        <v>13490</v>
      </c>
      <c r="K93" s="13">
        <v>0</v>
      </c>
      <c r="L93" s="13">
        <v>0</v>
      </c>
      <c r="M93" s="13">
        <v>17326</v>
      </c>
      <c r="N93" s="13">
        <v>48148</v>
      </c>
      <c r="O93" s="18">
        <v>148187</v>
      </c>
    </row>
    <row r="94" spans="1:15" ht="13.5" thickBot="1">
      <c r="A94" s="12" t="s">
        <v>46</v>
      </c>
      <c r="B94" s="13">
        <v>-945</v>
      </c>
      <c r="C94" s="13">
        <v>5137</v>
      </c>
      <c r="D94" s="13">
        <v>23</v>
      </c>
      <c r="E94" s="13">
        <v>0</v>
      </c>
      <c r="F94" s="13">
        <v>4610</v>
      </c>
      <c r="G94" s="13">
        <v>2153</v>
      </c>
      <c r="H94" s="13">
        <v>0</v>
      </c>
      <c r="I94" s="13">
        <v>0</v>
      </c>
      <c r="J94" s="13">
        <v>10979</v>
      </c>
      <c r="K94" s="13">
        <v>0</v>
      </c>
      <c r="L94" s="13">
        <v>0</v>
      </c>
      <c r="M94" s="13">
        <v>216</v>
      </c>
      <c r="N94" s="13">
        <v>14892</v>
      </c>
      <c r="O94" s="18">
        <f>SUM(B94:M94)-N94</f>
        <v>7281</v>
      </c>
    </row>
    <row r="95" spans="1:15" ht="12.75">
      <c r="A95" s="17" t="s">
        <v>33</v>
      </c>
      <c r="B95" s="19">
        <f>SUM(B5:B94)</f>
        <v>855601</v>
      </c>
      <c r="C95" s="19">
        <f>SUM(C5:C94)</f>
        <v>45461</v>
      </c>
      <c r="D95" s="19">
        <f>SUM(D5:D94)</f>
        <v>2386</v>
      </c>
      <c r="E95" s="19">
        <f>SUM(E5:E94)</f>
        <v>132465</v>
      </c>
      <c r="F95" s="19">
        <f>SUM(F5:F94)</f>
        <v>66468</v>
      </c>
      <c r="G95" s="19">
        <f aca="true" t="shared" si="1" ref="G95:M95">SUM(G5:G94)</f>
        <v>66504</v>
      </c>
      <c r="H95" s="19">
        <f t="shared" si="1"/>
        <v>240685</v>
      </c>
      <c r="I95" s="19">
        <f t="shared" si="1"/>
        <v>138322</v>
      </c>
      <c r="J95" s="19">
        <f t="shared" si="1"/>
        <v>-569097</v>
      </c>
      <c r="K95" s="19">
        <v>1070068</v>
      </c>
      <c r="L95" s="19">
        <f t="shared" si="1"/>
        <v>-762000</v>
      </c>
      <c r="M95" s="19">
        <f t="shared" si="1"/>
        <v>1111428</v>
      </c>
      <c r="N95" s="19">
        <v>934616</v>
      </c>
      <c r="O95" s="19">
        <v>1463675</v>
      </c>
    </row>
    <row r="96" spans="1:15" ht="13.5" thickBot="1">
      <c r="A96" s="21" t="s">
        <v>34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</row>
    <row r="97" spans="1:15" ht="12.75">
      <c r="A97" s="20" t="s">
        <v>59</v>
      </c>
      <c r="B97" s="19">
        <f>SUM(B95:B96)</f>
        <v>855601</v>
      </c>
      <c r="C97" s="19">
        <f>SUM(C95:C96)</f>
        <v>45461</v>
      </c>
      <c r="D97" s="19">
        <f aca="true" t="shared" si="2" ref="D97:O97">SUM(D95:D96)</f>
        <v>2386</v>
      </c>
      <c r="E97" s="19">
        <f t="shared" si="2"/>
        <v>132465</v>
      </c>
      <c r="F97" s="19">
        <f t="shared" si="2"/>
        <v>66468</v>
      </c>
      <c r="G97" s="19">
        <f t="shared" si="2"/>
        <v>66504</v>
      </c>
      <c r="H97" s="19">
        <f t="shared" si="2"/>
        <v>240685</v>
      </c>
      <c r="I97" s="19">
        <f t="shared" si="2"/>
        <v>138322</v>
      </c>
      <c r="J97" s="19">
        <f t="shared" si="2"/>
        <v>-569097</v>
      </c>
      <c r="K97" s="19">
        <v>1070068</v>
      </c>
      <c r="L97" s="19">
        <f t="shared" si="2"/>
        <v>-762000</v>
      </c>
      <c r="M97" s="19">
        <f t="shared" si="2"/>
        <v>1111428</v>
      </c>
      <c r="N97" s="19">
        <f t="shared" si="2"/>
        <v>934616</v>
      </c>
      <c r="O97" s="19">
        <f t="shared" si="2"/>
        <v>1463675</v>
      </c>
    </row>
    <row r="98" spans="1:15" ht="21.75" customHeight="1">
      <c r="A98" s="28" t="s">
        <v>91</v>
      </c>
      <c r="B98" s="28"/>
      <c r="C98" s="28"/>
      <c r="D98" s="28"/>
      <c r="E98" s="28"/>
      <c r="F98" s="28"/>
      <c r="G98" s="16"/>
      <c r="H98" s="16"/>
      <c r="I98" s="16"/>
      <c r="J98" s="16"/>
      <c r="K98" s="16"/>
      <c r="L98" s="9"/>
      <c r="M98" s="9"/>
      <c r="N98" s="9"/>
      <c r="O98" s="9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</sheetData>
  <mergeCells count="1">
    <mergeCell ref="A98:F98"/>
  </mergeCells>
  <printOptions/>
  <pageMargins left="0.34" right="0.26" top="1" bottom="1" header="0.5" footer="0.5"/>
  <pageSetup horizontalDpi="600" verticalDpi="600" orientation="landscape" paperSize="5" scale="83" r:id="rId1"/>
  <rowBreaks count="2" manualBreakCount="2">
    <brk id="40" max="14" man="1"/>
    <brk id="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Cameron, Line</cp:lastModifiedBy>
  <cp:lastPrinted>2013-02-26T16:49:08Z</cp:lastPrinted>
  <dcterms:created xsi:type="dcterms:W3CDTF">2012-06-01T18:41:40Z</dcterms:created>
  <dcterms:modified xsi:type="dcterms:W3CDTF">2013-03-14T16:21:35Z</dcterms:modified>
  <cp:category/>
  <cp:version/>
  <cp:contentType/>
  <cp:contentStatus/>
</cp:coreProperties>
</file>